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 Electronics\Documents\Excel Data\"/>
    </mc:Choice>
  </mc:AlternateContent>
  <xr:revisionPtr revIDLastSave="0" documentId="13_ncr:1_{DD60E670-56AC-4E9B-BDEE-48C371A4C54A}" xr6:coauthVersionLast="47" xr6:coauthVersionMax="47" xr10:uidLastSave="{00000000-0000-0000-0000-000000000000}"/>
  <bookViews>
    <workbookView xWindow="-108" yWindow="-108" windowWidth="23256" windowHeight="13176" activeTab="1" xr2:uid="{B407EEC1-9A3D-4AF6-944F-F0EE3B14F1AF}"/>
  </bookViews>
  <sheets>
    <sheet name="Dashboard" sheetId="3" r:id="rId1"/>
    <sheet name="Data" sheetId="1" r:id="rId2"/>
    <sheet name="Genr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33" i="3"/>
  <c r="D27" i="3"/>
  <c r="D28" i="3"/>
  <c r="D29" i="3"/>
  <c r="D30" i="3"/>
  <c r="D31" i="3"/>
  <c r="D32" i="3"/>
  <c r="B34" i="3"/>
  <c r="B33" i="3"/>
  <c r="B27" i="3"/>
  <c r="B28" i="3"/>
  <c r="B29" i="3"/>
  <c r="B30" i="3"/>
  <c r="B31" i="3"/>
  <c r="B32" i="3"/>
  <c r="B26" i="3"/>
  <c r="D26" i="3" s="1"/>
  <c r="H12" i="3"/>
  <c r="H13" i="3"/>
  <c r="H14" i="3"/>
  <c r="H15" i="3"/>
  <c r="H16" i="3"/>
  <c r="H17" i="3"/>
  <c r="H18" i="3"/>
  <c r="H19" i="3"/>
  <c r="H20" i="3"/>
  <c r="H21" i="3"/>
  <c r="H22" i="3"/>
  <c r="H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11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12" i="3"/>
  <c r="B11" i="3"/>
  <c r="N5" i="3"/>
  <c r="J5" i="3"/>
  <c r="F5" i="3"/>
  <c r="B5" i="3"/>
</calcChain>
</file>

<file path=xl/sharedStrings.xml><?xml version="1.0" encoding="utf-8"?>
<sst xmlns="http://schemas.openxmlformats.org/spreadsheetml/2006/main" count="62" uniqueCount="49">
  <si>
    <t>MONTH</t>
  </si>
  <si>
    <t>TITLE</t>
  </si>
  <si>
    <t>AUTHOR</t>
  </si>
  <si>
    <t>STATUS</t>
  </si>
  <si>
    <t>GENRE</t>
  </si>
  <si>
    <t>NOTES</t>
  </si>
  <si>
    <t>Atomic Habits</t>
  </si>
  <si>
    <t>James Clear</t>
  </si>
  <si>
    <t>RATING</t>
  </si>
  <si>
    <t>Completed</t>
  </si>
  <si>
    <t>January</t>
  </si>
  <si>
    <t>⭐⭐⭐⭐⭐</t>
  </si>
  <si>
    <t>Learned about the 2 minutes rule of starting a new habit</t>
  </si>
  <si>
    <t>Personal Development</t>
  </si>
  <si>
    <t>Finance</t>
  </si>
  <si>
    <t>Business</t>
  </si>
  <si>
    <t>Romance</t>
  </si>
  <si>
    <t>Sci-Fi</t>
  </si>
  <si>
    <t>Religion</t>
  </si>
  <si>
    <t>Autobiography</t>
  </si>
  <si>
    <t>Biography</t>
  </si>
  <si>
    <t>Education</t>
  </si>
  <si>
    <t>Fiction</t>
  </si>
  <si>
    <t>Novel</t>
  </si>
  <si>
    <t>Mystery</t>
  </si>
  <si>
    <t>Thriller</t>
  </si>
  <si>
    <t>Fantasy</t>
  </si>
  <si>
    <t>Philosophy</t>
  </si>
  <si>
    <t>BOOK TRACKER</t>
  </si>
  <si>
    <t>The Purpose Driven Life</t>
  </si>
  <si>
    <t>Rick Warren</t>
  </si>
  <si>
    <t>February</t>
  </si>
  <si>
    <t>The Testament</t>
  </si>
  <si>
    <t>John Grisham</t>
  </si>
  <si>
    <t>BOOKS COMPLETED</t>
  </si>
  <si>
    <t>BOOKS CURRENTLY READING</t>
  </si>
  <si>
    <t>BOOKS READ IN PART</t>
  </si>
  <si>
    <t>BOOKS NOT STARTED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</si>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</sst>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 Black"/>
      <family val="2"/>
    </font>
    <font>
      <b/>
      <sz val="11"/>
      <color theme="1"/>
      <name val="Segoe UI Black"/>
      <family val="2"/>
    </font>
    <font>
      <b/>
      <sz val="36"/>
      <color theme="1"/>
      <name val="Segoe UI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BDFF"/>
        <bgColor indexed="64"/>
      </patternFill>
    </fill>
    <fill>
      <patternFill patternType="solid">
        <fgColor rgb="FFFFA7D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/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/>
      <top style="thin">
        <color theme="2" tint="-0.249977111117893"/>
      </top>
      <bottom style="medium">
        <color indexed="64"/>
      </bottom>
      <diagonal/>
    </border>
    <border>
      <left/>
      <right/>
      <top style="thin">
        <color theme="2" tint="-0.24997711111789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 tint="-0.249977111117893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0" fontId="1" fillId="3" borderId="12" xfId="0" applyFont="1" applyFill="1" applyBorder="1" applyAlignment="1">
      <alignment horizontal="centerContinuous"/>
    </xf>
    <xf numFmtId="0" fontId="0" fillId="0" borderId="16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right"/>
    </xf>
    <xf numFmtId="0" fontId="3" fillId="0" borderId="0" xfId="0" applyFont="1"/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17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5" fillId="4" borderId="20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DFF"/>
      <color rgb="FFFF99CC"/>
      <color rgb="FFFFA7D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BOOKS READ EACH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Dashboard!$G$10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Dashboard!$F$11:$F$22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Dashboard!$G$11:$G$22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34C7-4A0B-B8C9-86D4146FBBE0}"/>
            </c:ext>
          </c:extLst>
        </c:ser>
        <c:ser>
          <c:idx val="1"/>
          <c:order val="1"/>
          <c:tx>
            <c:strRef>
              <c:f>Dashboard!$H$10</c:f>
              <c:strCache>
                <c:ptCount val="1"/>
                <c:pt idx="0">
                  <c:v>BOOKS</c:v>
                </c:pt>
              </c:strCache>
            </c:strRef>
          </c:tx>
          <c:spPr>
            <a:solidFill>
              <a:srgbClr val="FF99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Dashboard!$F$11:$F$22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Dashboard!$H$11:$H$22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C7-4A0B-B8C9-86D4146FB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46"/>
        <c:axId val="391307024"/>
        <c:axId val="391296624"/>
      </c:barChart>
      <c:catAx>
        <c:axId val="39130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296624"/>
        <c:crosses val="autoZero"/>
        <c:auto val="1"/>
        <c:lblAlgn val="ctr"/>
        <c:lblOffset val="100"/>
        <c:noMultiLvlLbl val="0"/>
      </c:catAx>
      <c:valAx>
        <c:axId val="3912966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9130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731520</xdr:colOff>
      <xdr:row>8</xdr:row>
      <xdr:rowOff>167640</xdr:rowOff>
    </xdr:from>
    <xdr:to>
      <xdr:col>16</xdr:col>
      <xdr:colOff>22860</xdr:colOff>
      <xdr:row>22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CDC6BC-F42C-4B60-A796-936DA1C7F1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8A906-3166-4E98-80D9-2432307E2064}">
  <dimension ref="A2:P34"/>
  <sheetViews>
    <sheetView showGridLines="0" zoomScale="125" zoomScaleNormal="125" workbookViewId="0">
      <selection activeCell="H52" sqref="H52"/>
    </sheetView>
  </sheetViews>
  <sheetFormatPr defaultRowHeight="14.4" x14ac:dyDescent="0.3"/>
  <cols>
    <col min="1" max="1" width="6.33203125" customWidth="1"/>
    <col min="2" max="4" width="11.33203125" customWidth="1"/>
    <col min="5" max="5" width="4.6640625" customWidth="1"/>
    <col min="6" max="8" width="11.33203125" customWidth="1"/>
    <col min="9" max="9" width="4.5546875" customWidth="1"/>
    <col min="10" max="12" width="11.33203125" customWidth="1"/>
    <col min="13" max="13" width="4.109375" customWidth="1"/>
    <col min="14" max="17" width="11.33203125" customWidth="1"/>
  </cols>
  <sheetData>
    <row r="2" spans="1:16" ht="17.399999999999999" thickBot="1" x14ac:dyDescent="0.4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6.8" x14ac:dyDescent="0.4">
      <c r="A3" s="34"/>
      <c r="B3" s="35" t="s">
        <v>34</v>
      </c>
      <c r="C3" s="36"/>
      <c r="D3" s="37"/>
      <c r="E3" s="34"/>
      <c r="F3" s="38" t="s">
        <v>35</v>
      </c>
      <c r="G3" s="39"/>
      <c r="H3" s="40"/>
      <c r="I3" s="34"/>
      <c r="J3" s="41" t="s">
        <v>36</v>
      </c>
      <c r="K3" s="42"/>
      <c r="L3" s="43"/>
      <c r="M3" s="34"/>
      <c r="N3" s="44" t="s">
        <v>37</v>
      </c>
      <c r="O3" s="45"/>
      <c r="P3" s="46"/>
    </row>
    <row r="4" spans="1:16" ht="16.8" x14ac:dyDescent="0.4">
      <c r="A4" s="34"/>
      <c r="B4" s="47"/>
      <c r="C4" s="48"/>
      <c r="D4" s="49"/>
      <c r="E4" s="34"/>
      <c r="F4" s="50"/>
      <c r="G4" s="51"/>
      <c r="H4" s="52"/>
      <c r="I4" s="34"/>
      <c r="J4" s="53"/>
      <c r="K4" s="54"/>
      <c r="L4" s="55"/>
      <c r="M4" s="34"/>
      <c r="N4" s="56"/>
      <c r="O4" s="57"/>
      <c r="P4" s="58"/>
    </row>
    <row r="5" spans="1:16" ht="16.8" x14ac:dyDescent="0.4">
      <c r="A5" s="34"/>
      <c r="B5" s="59">
        <f>COUNTIFS(Data!F4:F1048576,"Completed")</f>
        <v>3</v>
      </c>
      <c r="C5" s="60"/>
      <c r="D5" s="61"/>
      <c r="E5" s="34"/>
      <c r="F5" s="62">
        <f>COUNTIFS(Data!F4:F1048576,"Currently Reading")</f>
        <v>0</v>
      </c>
      <c r="G5" s="63"/>
      <c r="H5" s="64"/>
      <c r="I5" s="34"/>
      <c r="J5" s="65">
        <f>COUNTIFS(Data!F4:F1048576,"Read in Part")</f>
        <v>0</v>
      </c>
      <c r="K5" s="66"/>
      <c r="L5" s="67"/>
      <c r="M5" s="34"/>
      <c r="N5" s="68">
        <f>COUNTIFS(Data!F4:F1048576,"Not Started")</f>
        <v>0</v>
      </c>
      <c r="O5" s="69"/>
      <c r="P5" s="70"/>
    </row>
    <row r="6" spans="1:16" ht="16.8" x14ac:dyDescent="0.4">
      <c r="A6" s="34"/>
      <c r="B6" s="59"/>
      <c r="C6" s="60"/>
      <c r="D6" s="61"/>
      <c r="E6" s="34"/>
      <c r="F6" s="62"/>
      <c r="G6" s="63"/>
      <c r="H6" s="64"/>
      <c r="I6" s="34"/>
      <c r="J6" s="65"/>
      <c r="K6" s="66"/>
      <c r="L6" s="67"/>
      <c r="M6" s="34"/>
      <c r="N6" s="68"/>
      <c r="O6" s="69"/>
      <c r="P6" s="70"/>
    </row>
    <row r="7" spans="1:16" ht="17.399999999999999" thickBot="1" x14ac:dyDescent="0.45">
      <c r="A7" s="34"/>
      <c r="B7" s="71"/>
      <c r="C7" s="72"/>
      <c r="D7" s="73"/>
      <c r="E7" s="34"/>
      <c r="F7" s="74"/>
      <c r="G7" s="75"/>
      <c r="H7" s="76"/>
      <c r="I7" s="34"/>
      <c r="J7" s="77"/>
      <c r="K7" s="78"/>
      <c r="L7" s="79"/>
      <c r="M7" s="34"/>
      <c r="N7" s="80"/>
      <c r="O7" s="81"/>
      <c r="P7" s="82"/>
    </row>
    <row r="9" spans="1:16" ht="15" thickBot="1" x14ac:dyDescent="0.35"/>
    <row r="10" spans="1:16" ht="15" thickBot="1" x14ac:dyDescent="0.35">
      <c r="B10" s="31" t="s">
        <v>4</v>
      </c>
      <c r="C10" s="32"/>
      <c r="D10" s="33" t="s">
        <v>48</v>
      </c>
      <c r="F10" s="31" t="s">
        <v>0</v>
      </c>
      <c r="G10" s="32"/>
      <c r="H10" s="33" t="s">
        <v>48</v>
      </c>
    </row>
    <row r="11" spans="1:16" x14ac:dyDescent="0.3">
      <c r="B11" s="24" t="str">
        <f>Genre!B2</f>
        <v>Personal Development</v>
      </c>
      <c r="C11" s="14"/>
      <c r="D11" s="20">
        <f>COUNTIFS(Data!$E$4:$E$1048576,Dashboard!B11)</f>
        <v>1</v>
      </c>
      <c r="F11" s="27" t="s">
        <v>10</v>
      </c>
      <c r="G11" s="28"/>
      <c r="H11" s="29">
        <f>COUNTIFS(Data!$B$4:$B$1048576,Dashboard!F11)</f>
        <v>2</v>
      </c>
    </row>
    <row r="12" spans="1:16" x14ac:dyDescent="0.3">
      <c r="B12" s="25" t="str">
        <f>Genre!B3</f>
        <v>Finance</v>
      </c>
      <c r="C12" s="17"/>
      <c r="D12" s="21">
        <f>COUNTIFS(Data!$E$4:$E$1048576,Dashboard!B12)</f>
        <v>0</v>
      </c>
      <c r="F12" s="13" t="s">
        <v>31</v>
      </c>
      <c r="G12" s="14"/>
      <c r="H12" s="22">
        <f>COUNTIFS(Data!$B$4:$B$1048576,Dashboard!F12)</f>
        <v>1</v>
      </c>
    </row>
    <row r="13" spans="1:16" x14ac:dyDescent="0.3">
      <c r="B13" s="24" t="str">
        <f>Genre!B4</f>
        <v>Business</v>
      </c>
      <c r="C13" s="14"/>
      <c r="D13" s="22">
        <f>COUNTIFS(Data!$E$4:$E$1048576,Dashboard!B13)</f>
        <v>0</v>
      </c>
      <c r="F13" s="18" t="s">
        <v>38</v>
      </c>
      <c r="G13" s="17"/>
      <c r="H13" s="21">
        <f>COUNTIFS(Data!$B$4:$B$1048576,Dashboard!F13)</f>
        <v>0</v>
      </c>
    </row>
    <row r="14" spans="1:16" x14ac:dyDescent="0.3">
      <c r="B14" s="25" t="str">
        <f>Genre!B5</f>
        <v>Romance</v>
      </c>
      <c r="C14" s="17"/>
      <c r="D14" s="21">
        <f>COUNTIFS(Data!$E$4:$E$1048576,Dashboard!B14)</f>
        <v>0</v>
      </c>
      <c r="F14" s="13" t="s">
        <v>39</v>
      </c>
      <c r="G14" s="14"/>
      <c r="H14" s="22">
        <f>COUNTIFS(Data!$B$4:$B$1048576,Dashboard!F14)</f>
        <v>0</v>
      </c>
    </row>
    <row r="15" spans="1:16" x14ac:dyDescent="0.3">
      <c r="B15" s="24" t="str">
        <f>Genre!B6</f>
        <v>Sci-Fi</v>
      </c>
      <c r="C15" s="14"/>
      <c r="D15" s="22">
        <f>COUNTIFS(Data!$E$4:$E$1048576,Dashboard!B15)</f>
        <v>0</v>
      </c>
      <c r="F15" s="18" t="s">
        <v>40</v>
      </c>
      <c r="G15" s="17"/>
      <c r="H15" s="21">
        <f>COUNTIFS(Data!$B$4:$B$1048576,Dashboard!F15)</f>
        <v>0</v>
      </c>
    </row>
    <row r="16" spans="1:16" x14ac:dyDescent="0.3">
      <c r="B16" s="25" t="str">
        <f>Genre!B7</f>
        <v>Religion</v>
      </c>
      <c r="C16" s="17"/>
      <c r="D16" s="21">
        <f>COUNTIFS(Data!$E$4:$E$1048576,Dashboard!B16)</f>
        <v>1</v>
      </c>
      <c r="F16" s="13" t="s">
        <v>41</v>
      </c>
      <c r="G16" s="14"/>
      <c r="H16" s="22">
        <f>COUNTIFS(Data!$B$4:$B$1048576,Dashboard!F16)</f>
        <v>0</v>
      </c>
    </row>
    <row r="17" spans="2:8" x14ac:dyDescent="0.3">
      <c r="B17" s="24" t="str">
        <f>Genre!B8</f>
        <v>Autobiography</v>
      </c>
      <c r="C17" s="14"/>
      <c r="D17" s="22">
        <f>COUNTIFS(Data!$E$4:$E$1048576,Dashboard!B17)</f>
        <v>0</v>
      </c>
      <c r="F17" s="18" t="s">
        <v>42</v>
      </c>
      <c r="G17" s="17"/>
      <c r="H17" s="21">
        <f>COUNTIFS(Data!$B$4:$B$1048576,Dashboard!F17)</f>
        <v>0</v>
      </c>
    </row>
    <row r="18" spans="2:8" x14ac:dyDescent="0.3">
      <c r="B18" s="25" t="str">
        <f>Genre!B9</f>
        <v>Biography</v>
      </c>
      <c r="C18" s="17"/>
      <c r="D18" s="21">
        <f>COUNTIFS(Data!$E$4:$E$1048576,Dashboard!B18)</f>
        <v>0</v>
      </c>
      <c r="F18" s="13" t="s">
        <v>43</v>
      </c>
      <c r="G18" s="14"/>
      <c r="H18" s="22">
        <f>COUNTIFS(Data!$B$4:$B$1048576,Dashboard!F18)</f>
        <v>0</v>
      </c>
    </row>
    <row r="19" spans="2:8" x14ac:dyDescent="0.3">
      <c r="B19" s="24" t="str">
        <f>Genre!B10</f>
        <v>Education</v>
      </c>
      <c r="C19" s="14"/>
      <c r="D19" s="22">
        <f>COUNTIFS(Data!$E$4:$E$1048576,Dashboard!B19)</f>
        <v>0</v>
      </c>
      <c r="F19" s="18" t="s">
        <v>44</v>
      </c>
      <c r="G19" s="17"/>
      <c r="H19" s="21">
        <f>COUNTIFS(Data!$B$4:$B$1048576,Dashboard!F19)</f>
        <v>0</v>
      </c>
    </row>
    <row r="20" spans="2:8" x14ac:dyDescent="0.3">
      <c r="B20" s="25" t="str">
        <f>Genre!B11</f>
        <v>Fiction</v>
      </c>
      <c r="C20" s="17"/>
      <c r="D20" s="21">
        <f>COUNTIFS(Data!$E$4:$E$1048576,Dashboard!B20)</f>
        <v>1</v>
      </c>
      <c r="F20" s="13" t="s">
        <v>45</v>
      </c>
      <c r="G20" s="14"/>
      <c r="H20" s="22">
        <f>COUNTIFS(Data!$B$4:$B$1048576,Dashboard!F20)</f>
        <v>0</v>
      </c>
    </row>
    <row r="21" spans="2:8" x14ac:dyDescent="0.3">
      <c r="B21" s="24" t="str">
        <f>Genre!B12</f>
        <v>Novel</v>
      </c>
      <c r="C21" s="14"/>
      <c r="D21" s="22">
        <f>COUNTIFS(Data!$E$4:$E$1048576,Dashboard!B21)</f>
        <v>0</v>
      </c>
      <c r="F21" s="18" t="s">
        <v>46</v>
      </c>
      <c r="G21" s="17"/>
      <c r="H21" s="21">
        <f>COUNTIFS(Data!$B$4:$B$1048576,Dashboard!F21)</f>
        <v>0</v>
      </c>
    </row>
    <row r="22" spans="2:8" ht="15" thickBot="1" x14ac:dyDescent="0.35">
      <c r="B22" s="25" t="str">
        <f>Genre!B13</f>
        <v>Mystery</v>
      </c>
      <c r="C22" s="17"/>
      <c r="D22" s="21">
        <f>COUNTIFS(Data!$E$4:$E$1048576,Dashboard!B22)</f>
        <v>0</v>
      </c>
      <c r="F22" s="15" t="s">
        <v>47</v>
      </c>
      <c r="G22" s="16"/>
      <c r="H22" s="30">
        <f>COUNTIFS(Data!$B$4:$B$1048576,Dashboard!F22)</f>
        <v>0</v>
      </c>
    </row>
    <row r="23" spans="2:8" x14ac:dyDescent="0.3">
      <c r="B23" s="24" t="str">
        <f>Genre!B14</f>
        <v>Thriller</v>
      </c>
      <c r="C23" s="14"/>
      <c r="D23" s="22">
        <f>COUNTIFS(Data!$E$4:$E$1048576,Dashboard!B23)</f>
        <v>0</v>
      </c>
    </row>
    <row r="24" spans="2:8" x14ac:dyDescent="0.3">
      <c r="B24" s="25" t="str">
        <f>Genre!B15</f>
        <v>Fantasy</v>
      </c>
      <c r="C24" s="17"/>
      <c r="D24" s="21">
        <f>COUNTIFS(Data!$E$4:$E$1048576,Dashboard!B24)</f>
        <v>0</v>
      </c>
    </row>
    <row r="25" spans="2:8" x14ac:dyDescent="0.3">
      <c r="B25" s="24" t="str">
        <f>Genre!B16</f>
        <v>Philosophy</v>
      </c>
      <c r="C25" s="14"/>
      <c r="D25" s="22">
        <f>COUNTIFS(Data!$E$4:$E$1048576,Dashboard!B25)</f>
        <v>0</v>
      </c>
    </row>
    <row r="26" spans="2:8" x14ac:dyDescent="0.3">
      <c r="B26" s="25" t="str">
        <f>IF(Genre!B17=0,"",Genre!B17)</f>
        <v/>
      </c>
      <c r="C26" s="17"/>
      <c r="D26" s="21" t="str">
        <f>IF(B26="","",COUNTIFS(Data!$E$4:$E$1048576,Dashboard!B26))</f>
        <v/>
      </c>
    </row>
    <row r="27" spans="2:8" x14ac:dyDescent="0.3">
      <c r="B27" s="25" t="str">
        <f>IF(Genre!B18=0,"",Genre!B18)</f>
        <v/>
      </c>
      <c r="C27" s="14"/>
      <c r="D27" s="21" t="str">
        <f>IF(B27="","",COUNTIFS(Data!$E$4:$E$1048576,Dashboard!B27))</f>
        <v/>
      </c>
    </row>
    <row r="28" spans="2:8" x14ac:dyDescent="0.3">
      <c r="B28" s="25" t="str">
        <f>IF(Genre!B19=0,"",Genre!B19)</f>
        <v/>
      </c>
      <c r="C28" s="17"/>
      <c r="D28" s="21" t="str">
        <f>IF(B28="","",COUNTIFS(Data!$E$4:$E$1048576,Dashboard!B28))</f>
        <v/>
      </c>
    </row>
    <row r="29" spans="2:8" x14ac:dyDescent="0.3">
      <c r="B29" s="25" t="str">
        <f>IF(Genre!B20=0,"",Genre!B20)</f>
        <v/>
      </c>
      <c r="C29" s="14"/>
      <c r="D29" s="21" t="str">
        <f>IF(B29="","",COUNTIFS(Data!$E$4:$E$1048576,Dashboard!B29))</f>
        <v/>
      </c>
    </row>
    <row r="30" spans="2:8" x14ac:dyDescent="0.3">
      <c r="B30" s="25" t="str">
        <f>IF(Genre!B21=0,"",Genre!B21)</f>
        <v/>
      </c>
      <c r="C30" s="17"/>
      <c r="D30" s="21" t="str">
        <f>IF(B30="","",COUNTIFS(Data!$E$4:$E$1048576,Dashboard!B30))</f>
        <v/>
      </c>
    </row>
    <row r="31" spans="2:8" x14ac:dyDescent="0.3">
      <c r="B31" s="25" t="str">
        <f>IF(Genre!B22=0,"",Genre!B22)</f>
        <v/>
      </c>
      <c r="C31" s="14"/>
      <c r="D31" s="21" t="str">
        <f>IF(B31="","",COUNTIFS(Data!$E$4:$E$1048576,Dashboard!B31))</f>
        <v/>
      </c>
    </row>
    <row r="32" spans="2:8" x14ac:dyDescent="0.3">
      <c r="B32" s="25" t="str">
        <f>IF(Genre!B23=0,"",Genre!B23)</f>
        <v/>
      </c>
      <c r="C32" s="17"/>
      <c r="D32" s="21" t="str">
        <f>IF(B32="","",COUNTIFS(Data!$E$4:$E$1048576,Dashboard!B32))</f>
        <v/>
      </c>
    </row>
    <row r="33" spans="2:4" x14ac:dyDescent="0.3">
      <c r="B33" s="25" t="str">
        <f>IF(Genre!B24=0,"",Genre!B24)</f>
        <v/>
      </c>
      <c r="C33" s="14"/>
      <c r="D33" s="21" t="str">
        <f>IF(B33="","",COUNTIFS(Data!$E$4:$E$1048576,Dashboard!B33))</f>
        <v/>
      </c>
    </row>
    <row r="34" spans="2:4" ht="15" thickBot="1" x14ac:dyDescent="0.35">
      <c r="B34" s="26" t="str">
        <f>IF(Genre!B25=0,"",Genre!B25)</f>
        <v/>
      </c>
      <c r="C34" s="19"/>
      <c r="D34" s="23" t="str">
        <f>IF(B34="","",COUNTIFS(Data!$E$4:$E$1048576,Dashboard!B34))</f>
        <v/>
      </c>
    </row>
  </sheetData>
  <mergeCells count="8">
    <mergeCell ref="B3:D4"/>
    <mergeCell ref="F3:H4"/>
    <mergeCell ref="J3:L4"/>
    <mergeCell ref="N3:P4"/>
    <mergeCell ref="B5:D7"/>
    <mergeCell ref="F5:H7"/>
    <mergeCell ref="J5:L7"/>
    <mergeCell ref="N5:P7"/>
  </mergeCells>
  <phoneticPr fontId="2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1A5BD-AB71-44B4-AC62-C533B16B68CE}">
  <dimension ref="B1:H6"/>
  <sheetViews>
    <sheetView showGridLines="0" tabSelected="1" zoomScale="120" zoomScaleNormal="120" workbookViewId="0">
      <selection activeCell="J18" sqref="J18"/>
    </sheetView>
  </sheetViews>
  <sheetFormatPr defaultRowHeight="14.4" x14ac:dyDescent="0.3"/>
  <cols>
    <col min="1" max="1" width="4" customWidth="1"/>
    <col min="2" max="2" width="10.77734375" style="2" customWidth="1"/>
    <col min="3" max="3" width="22.6640625" style="1" customWidth="1"/>
    <col min="4" max="4" width="21.109375" style="1" customWidth="1"/>
    <col min="5" max="5" width="20.77734375" style="1" customWidth="1"/>
    <col min="6" max="6" width="15.6640625" style="1" customWidth="1"/>
    <col min="7" max="7" width="15.21875" style="1" customWidth="1"/>
    <col min="8" max="8" width="58.21875" style="3" customWidth="1"/>
  </cols>
  <sheetData>
    <row r="1" spans="2:8" ht="15" thickBot="1" x14ac:dyDescent="0.35">
      <c r="B1"/>
      <c r="C1"/>
      <c r="D1"/>
      <c r="E1"/>
      <c r="F1"/>
      <c r="G1"/>
      <c r="H1"/>
    </row>
    <row r="2" spans="2:8" ht="15" thickBot="1" x14ac:dyDescent="0.35">
      <c r="B2" s="10" t="s">
        <v>28</v>
      </c>
      <c r="C2" s="11"/>
      <c r="D2" s="11"/>
      <c r="E2" s="11"/>
      <c r="F2" s="11"/>
      <c r="G2" s="11"/>
      <c r="H2" s="12"/>
    </row>
    <row r="3" spans="2:8" ht="15" thickBot="1" x14ac:dyDescent="0.35">
      <c r="B3" s="7" t="s">
        <v>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8</v>
      </c>
      <c r="H3" s="9" t="s">
        <v>5</v>
      </c>
    </row>
    <row r="4" spans="2:8" x14ac:dyDescent="0.3">
      <c r="B4" s="4" t="s">
        <v>10</v>
      </c>
      <c r="C4" s="5" t="s">
        <v>6</v>
      </c>
      <c r="D4" s="5" t="s">
        <v>7</v>
      </c>
      <c r="E4" s="5" t="s">
        <v>13</v>
      </c>
      <c r="F4" s="5" t="s">
        <v>9</v>
      </c>
      <c r="G4" s="5" t="s">
        <v>11</v>
      </c>
      <c r="H4" s="6" t="s">
        <v>12</v>
      </c>
    </row>
    <row r="5" spans="2:8" x14ac:dyDescent="0.3">
      <c r="B5" s="2" t="s">
        <v>10</v>
      </c>
      <c r="C5" s="1" t="s">
        <v>29</v>
      </c>
      <c r="D5" s="1" t="s">
        <v>30</v>
      </c>
      <c r="E5" s="1" t="s">
        <v>18</v>
      </c>
      <c r="F5" s="1" t="s">
        <v>9</v>
      </c>
      <c r="G5" s="1" t="s">
        <v>11</v>
      </c>
    </row>
    <row r="6" spans="2:8" x14ac:dyDescent="0.3">
      <c r="B6" s="2" t="s">
        <v>31</v>
      </c>
      <c r="C6" s="1" t="s">
        <v>32</v>
      </c>
      <c r="D6" s="1" t="s">
        <v>33</v>
      </c>
      <c r="E6" s="1" t="s">
        <v>22</v>
      </c>
      <c r="F6" s="1" t="s">
        <v>9</v>
      </c>
      <c r="G6" s="1" t="s">
        <v>11</v>
      </c>
    </row>
  </sheetData>
  <dataValidations count="3">
    <dataValidation type="list" allowBlank="1" showInputMessage="1" showErrorMessage="1" sqref="B4:B1048576" xr:uid="{AD89B1F1-BE6C-48E3-BFD9-C6BC3A01707C}">
      <formula1>"January, February, March, April, May, June, July, August, September, October, November, December"</formula1>
    </dataValidation>
    <dataValidation type="list" allowBlank="1" showInputMessage="1" showErrorMessage="1" sqref="F4:F1048576" xr:uid="{3A7A5756-6C86-401E-B921-C16E84C4AC71}">
      <formula1>"Not Started, Currently Reading, Read in part, Completed"</formula1>
    </dataValidation>
    <dataValidation type="list" allowBlank="1" showInputMessage="1" showErrorMessage="1" sqref="G4:G1048576" xr:uid="{CB5DE150-FC3F-41E4-9930-910A97C9778F}">
      <formula1>"⭐,⭐⭐,⭐⭐⭐,⭐⭐⭐⭐,⭐⭐⭐⭐⭐"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54B03E-70D6-4D0F-978B-995EE766DE80}">
          <x14:formula1>
            <xm:f>Genre!$B$2:$B$1048576</xm:f>
          </x14:formula1>
          <xm:sqref>E4:E1048576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9A26B-5ECD-4A4C-91A7-CBCE3B088B30}">
  <dimension ref="B2:B16"/>
  <sheetViews>
    <sheetView zoomScale="170" zoomScaleNormal="170" workbookViewId="0">
      <selection activeCell="E22" sqref="E22"/>
    </sheetView>
  </sheetViews>
  <sheetFormatPr defaultRowHeight="14.4" x14ac:dyDescent="0.3"/>
  <cols>
    <col min="2" max="2" width="31.33203125" customWidth="1"/>
  </cols>
  <sheetData>
    <row r="2" spans="2:2" x14ac:dyDescent="0.3">
      <c r="B2" t="s">
        <v>13</v>
      </c>
    </row>
    <row r="3" spans="2:2" x14ac:dyDescent="0.3">
      <c r="B3" t="s">
        <v>14</v>
      </c>
    </row>
    <row r="4" spans="2:2" x14ac:dyDescent="0.3">
      <c r="B4" t="s">
        <v>15</v>
      </c>
    </row>
    <row r="5" spans="2:2" x14ac:dyDescent="0.3">
      <c r="B5" t="s">
        <v>16</v>
      </c>
    </row>
    <row r="6" spans="2:2" x14ac:dyDescent="0.3">
      <c r="B6" t="s">
        <v>17</v>
      </c>
    </row>
    <row r="7" spans="2:2" x14ac:dyDescent="0.3">
      <c r="B7" t="s">
        <v>18</v>
      </c>
    </row>
    <row r="8" spans="2:2" x14ac:dyDescent="0.3">
      <c r="B8" t="s">
        <v>19</v>
      </c>
    </row>
    <row r="9" spans="2:2" x14ac:dyDescent="0.3">
      <c r="B9" t="s">
        <v>20</v>
      </c>
    </row>
    <row r="10" spans="2:2" x14ac:dyDescent="0.3">
      <c r="B10" t="s">
        <v>21</v>
      </c>
    </row>
    <row r="11" spans="2:2" x14ac:dyDescent="0.3">
      <c r="B11" t="s">
        <v>22</v>
      </c>
    </row>
    <row r="12" spans="2:2" x14ac:dyDescent="0.3">
      <c r="B12" t="s">
        <v>23</v>
      </c>
    </row>
    <row r="13" spans="2:2" x14ac:dyDescent="0.3">
      <c r="B13" t="s">
        <v>24</v>
      </c>
    </row>
    <row r="14" spans="2:2" x14ac:dyDescent="0.3">
      <c r="B14" t="s">
        <v>25</v>
      </c>
    </row>
    <row r="15" spans="2:2" x14ac:dyDescent="0.3">
      <c r="B15" t="s">
        <v>26</v>
      </c>
    </row>
    <row r="16" spans="2:2" x14ac:dyDescent="0.3">
      <c r="B16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Data</vt:lpstr>
      <vt:lpstr>Genre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 motors</dc:creator>
  <cp:lastModifiedBy>smart motors</cp:lastModifiedBy>
  <dcterms:created xsi:type="dcterms:W3CDTF">2024-04-15T18:43:59Z</dcterms:created>
  <dcterms:modified xsi:type="dcterms:W3CDTF">2024-04-16T08:06:25Z</dcterms:modified>
</cp:coreProperties>
</file>